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firstSheet="6" activeTab="8"/>
  </bookViews>
  <sheets>
    <sheet name="部门收支总表" sheetId="1" r:id="rId1"/>
    <sheet name="部门收入总表" sheetId="2" r:id="rId2"/>
    <sheet name="部门支出总表" sheetId="3" r:id="rId3"/>
    <sheet name="财政拨款总表" sheetId="4" r:id="rId4"/>
    <sheet name="一般公共预算支出表" sheetId="5" r:id="rId5"/>
    <sheet name="部门预算经济科目" sheetId="6" r:id="rId6"/>
    <sheet name="政府预算经济科目" sheetId="7" r:id="rId7"/>
    <sheet name="政府性基金预算支出表" sheetId="8" r:id="rId8"/>
    <sheet name="公共财政拨款“三公”经费预算表" sheetId="9" r:id="rId9"/>
  </sheets>
  <definedNames>
    <definedName name="_xlnm.Print_Titles" localSheetId="5">部门预算经济科目!$3:$3</definedName>
  </definedNames>
  <calcPr calcId="144525"/>
</workbook>
</file>

<file path=xl/sharedStrings.xml><?xml version="1.0" encoding="utf-8"?>
<sst xmlns="http://schemas.openxmlformats.org/spreadsheetml/2006/main" count="173">
  <si>
    <t>部门收支总表</t>
  </si>
  <si>
    <t>单位：万元</t>
  </si>
  <si>
    <r>
      <rPr>
        <sz val="10.5"/>
        <color indexed="8"/>
        <rFont val="方正书宋简体"/>
        <charset val="134"/>
      </rPr>
      <t>收</t>
    </r>
    <r>
      <rPr>
        <sz val="10.5"/>
        <color indexed="8"/>
        <rFont val="Times New Roman"/>
        <charset val="134"/>
      </rPr>
      <t xml:space="preserve">                  </t>
    </r>
    <r>
      <rPr>
        <sz val="10.5"/>
        <color indexed="8"/>
        <rFont val="方正书宋简体"/>
        <charset val="134"/>
      </rPr>
      <t>入</t>
    </r>
  </si>
  <si>
    <r>
      <rPr>
        <sz val="10.5"/>
        <color indexed="8"/>
        <rFont val="方正书宋简体"/>
        <charset val="134"/>
      </rPr>
      <t>支</t>
    </r>
    <r>
      <rPr>
        <sz val="10.5"/>
        <color indexed="8"/>
        <rFont val="Times New Roman"/>
        <charset val="134"/>
      </rPr>
      <t xml:space="preserve">                  </t>
    </r>
    <r>
      <rPr>
        <sz val="10.5"/>
        <color indexed="8"/>
        <rFont val="方正书宋简体"/>
        <charset val="134"/>
      </rPr>
      <t>出</t>
    </r>
  </si>
  <si>
    <r>
      <rPr>
        <sz val="10.5"/>
        <color indexed="8"/>
        <rFont val="方正书宋简体"/>
        <charset val="134"/>
      </rPr>
      <t>项</t>
    </r>
    <r>
      <rPr>
        <sz val="10.5"/>
        <color indexed="8"/>
        <rFont val="Times New Roman"/>
        <charset val="134"/>
      </rPr>
      <t xml:space="preserve">         </t>
    </r>
    <r>
      <rPr>
        <sz val="10.5"/>
        <color indexed="8"/>
        <rFont val="方正书宋简体"/>
        <charset val="134"/>
      </rPr>
      <t>目</t>
    </r>
  </si>
  <si>
    <t>本年预算</t>
  </si>
  <si>
    <t>一、一般公共预算拨款</t>
  </si>
  <si>
    <t>一、基本支出</t>
  </si>
  <si>
    <r>
      <rPr>
        <sz val="10.5"/>
        <color indexed="8"/>
        <rFont val="Times New Roman"/>
        <charset val="134"/>
      </rPr>
      <t xml:space="preserve">    </t>
    </r>
    <r>
      <rPr>
        <sz val="10.5"/>
        <color indexed="8"/>
        <rFont val="方正书宋简体"/>
        <charset val="134"/>
      </rPr>
      <t>　经费拨款</t>
    </r>
  </si>
  <si>
    <r>
      <rPr>
        <sz val="10.5"/>
        <color indexed="8"/>
        <rFont val="Times New Roman"/>
        <charset val="134"/>
      </rPr>
      <t xml:space="preserve">      </t>
    </r>
    <r>
      <rPr>
        <sz val="10.5"/>
        <color indexed="8"/>
        <rFont val="方正书宋简体"/>
        <charset val="134"/>
      </rPr>
      <t>工资福利支出</t>
    </r>
  </si>
  <si>
    <r>
      <rPr>
        <sz val="10.5"/>
        <color indexed="8"/>
        <rFont val="Times New Roman"/>
        <charset val="134"/>
      </rPr>
      <t xml:space="preserve">   </t>
    </r>
    <r>
      <rPr>
        <sz val="10.5"/>
        <color indexed="8"/>
        <rFont val="方正书宋简体"/>
        <charset val="134"/>
      </rPr>
      <t>　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方正书宋简体"/>
        <charset val="134"/>
      </rPr>
      <t>纳入一般公共预算管理的非税收入拨款</t>
    </r>
  </si>
  <si>
    <r>
      <rPr>
        <sz val="10.5"/>
        <color indexed="8"/>
        <rFont val="Times New Roman"/>
        <charset val="134"/>
      </rPr>
      <t xml:space="preserve">      </t>
    </r>
    <r>
      <rPr>
        <sz val="10.5"/>
        <color indexed="8"/>
        <rFont val="方正书宋简体"/>
        <charset val="134"/>
      </rPr>
      <t>一般商品和服务支出</t>
    </r>
  </si>
  <si>
    <t>二、上级主管部门（单位）补助收入</t>
  </si>
  <si>
    <r>
      <rPr>
        <sz val="10.5"/>
        <color indexed="8"/>
        <rFont val="Times New Roman"/>
        <charset val="134"/>
      </rPr>
      <t xml:space="preserve">      </t>
    </r>
    <r>
      <rPr>
        <sz val="10.5"/>
        <color indexed="8"/>
        <rFont val="方正书宋简体"/>
        <charset val="134"/>
      </rPr>
      <t>对个人和家庭的补助</t>
    </r>
  </si>
  <si>
    <t>三、政府性基金拨款</t>
  </si>
  <si>
    <t>二、项目支出</t>
  </si>
  <si>
    <t>四、财政专户管理的非税收入拨款</t>
  </si>
  <si>
    <r>
      <rPr>
        <sz val="10.5"/>
        <color indexed="8"/>
        <rFont val="Times New Roman"/>
        <charset val="134"/>
      </rPr>
      <t xml:space="preserve">      </t>
    </r>
    <r>
      <rPr>
        <sz val="10.5"/>
        <color indexed="8"/>
        <rFont val="方正书宋简体"/>
        <charset val="134"/>
      </rPr>
      <t>专项商品和服务支出</t>
    </r>
  </si>
  <si>
    <t>五、经营收入</t>
  </si>
  <si>
    <r>
      <rPr>
        <sz val="10.5"/>
        <color indexed="8"/>
        <rFont val="Times New Roman"/>
        <charset val="134"/>
      </rPr>
      <t xml:space="preserve">      </t>
    </r>
    <r>
      <rPr>
        <sz val="10.5"/>
        <color indexed="8"/>
        <rFont val="方正书宋简体"/>
        <charset val="134"/>
      </rPr>
      <t>对企事业单位的补贴</t>
    </r>
  </si>
  <si>
    <t>六、上级财政补助收入</t>
  </si>
  <si>
    <r>
      <rPr>
        <sz val="10.5"/>
        <color indexed="8"/>
        <rFont val="Times New Roman"/>
        <charset val="134"/>
      </rPr>
      <t xml:space="preserve">      </t>
    </r>
    <r>
      <rPr>
        <sz val="10.5"/>
        <color indexed="8"/>
        <rFont val="方正书宋简体"/>
        <charset val="134"/>
      </rPr>
      <t>债务利息支出</t>
    </r>
  </si>
  <si>
    <t>七、附属单位缴款</t>
  </si>
  <si>
    <r>
      <rPr>
        <sz val="10.5"/>
        <color indexed="8"/>
        <rFont val="Times New Roman"/>
        <charset val="134"/>
      </rPr>
      <t xml:space="preserve">      </t>
    </r>
    <r>
      <rPr>
        <sz val="10.5"/>
        <color indexed="8"/>
        <rFont val="方正书宋简体"/>
        <charset val="134"/>
      </rPr>
      <t>其他资本性支出</t>
    </r>
  </si>
  <si>
    <t>八、其他收入</t>
  </si>
  <si>
    <r>
      <rPr>
        <sz val="10.5"/>
        <color indexed="8"/>
        <rFont val="Times New Roman"/>
        <charset val="134"/>
      </rPr>
      <t xml:space="preserve">      </t>
    </r>
    <r>
      <rPr>
        <sz val="10.5"/>
        <color indexed="8"/>
        <rFont val="方正书宋简体"/>
        <charset val="134"/>
      </rPr>
      <t>基本建设支出</t>
    </r>
  </si>
  <si>
    <r>
      <rPr>
        <sz val="10.5"/>
        <color indexed="8"/>
        <rFont val="Times New Roman"/>
        <charset val="134"/>
      </rPr>
      <t xml:space="preserve">      </t>
    </r>
    <r>
      <rPr>
        <sz val="10.5"/>
        <color indexed="8"/>
        <rFont val="方正书宋简体"/>
        <charset val="134"/>
      </rPr>
      <t>其他支出</t>
    </r>
  </si>
  <si>
    <t>三、经营支出</t>
  </si>
  <si>
    <t>四、对附属单位补助支出</t>
  </si>
  <si>
    <t>五、上缴上级支出</t>
  </si>
  <si>
    <t>六、其他支出</t>
  </si>
  <si>
    <r>
      <rPr>
        <sz val="10.5"/>
        <color indexed="8"/>
        <rFont val="方正书宋简体"/>
        <charset val="134"/>
      </rPr>
      <t>本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方正书宋简体"/>
        <charset val="134"/>
      </rPr>
      <t>年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方正书宋简体"/>
        <charset val="134"/>
      </rPr>
      <t>收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方正书宋简体"/>
        <charset val="134"/>
      </rPr>
      <t>入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方正书宋简体"/>
        <charset val="134"/>
      </rPr>
      <t>合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方正书宋简体"/>
        <charset val="134"/>
      </rPr>
      <t>计</t>
    </r>
  </si>
  <si>
    <t>本　年　支　出　合　计</t>
  </si>
  <si>
    <t>九、用事业基金弥补收支差额</t>
  </si>
  <si>
    <t>七、结余分配</t>
  </si>
  <si>
    <t>十、上年结转（结余）</t>
  </si>
  <si>
    <t>八、结转下年</t>
  </si>
  <si>
    <r>
      <rPr>
        <sz val="10.5"/>
        <color indexed="8"/>
        <rFont val="方正书宋简体"/>
        <charset val="134"/>
      </rPr>
      <t>收</t>
    </r>
    <r>
      <rPr>
        <sz val="10.5"/>
        <color indexed="8"/>
        <rFont val="Times New Roman"/>
        <charset val="134"/>
      </rPr>
      <t xml:space="preserve">  </t>
    </r>
    <r>
      <rPr>
        <sz val="10.5"/>
        <color indexed="8"/>
        <rFont val="方正书宋简体"/>
        <charset val="134"/>
      </rPr>
      <t>入</t>
    </r>
    <r>
      <rPr>
        <sz val="10.5"/>
        <color indexed="8"/>
        <rFont val="Times New Roman"/>
        <charset val="134"/>
      </rPr>
      <t xml:space="preserve">  </t>
    </r>
    <r>
      <rPr>
        <sz val="10.5"/>
        <color indexed="8"/>
        <rFont val="方正书宋简体"/>
        <charset val="134"/>
      </rPr>
      <t>总</t>
    </r>
    <r>
      <rPr>
        <sz val="10.5"/>
        <color indexed="8"/>
        <rFont val="Times New Roman"/>
        <charset val="134"/>
      </rPr>
      <t xml:space="preserve">  </t>
    </r>
    <r>
      <rPr>
        <sz val="10.5"/>
        <color indexed="8"/>
        <rFont val="方正书宋简体"/>
        <charset val="134"/>
      </rPr>
      <t>计</t>
    </r>
  </si>
  <si>
    <r>
      <rPr>
        <sz val="10.5"/>
        <color indexed="8"/>
        <rFont val="方正书宋简体"/>
        <charset val="134"/>
      </rPr>
      <t>支</t>
    </r>
    <r>
      <rPr>
        <sz val="10.5"/>
        <color indexed="8"/>
        <rFont val="Times New Roman"/>
        <charset val="134"/>
      </rPr>
      <t xml:space="preserve">  </t>
    </r>
    <r>
      <rPr>
        <sz val="10.5"/>
        <color indexed="8"/>
        <rFont val="方正书宋简体"/>
        <charset val="134"/>
      </rPr>
      <t>出</t>
    </r>
    <r>
      <rPr>
        <sz val="10.5"/>
        <color indexed="8"/>
        <rFont val="Times New Roman"/>
        <charset val="134"/>
      </rPr>
      <t xml:space="preserve">  </t>
    </r>
    <r>
      <rPr>
        <sz val="10.5"/>
        <color indexed="8"/>
        <rFont val="方正书宋简体"/>
        <charset val="134"/>
      </rPr>
      <t>总</t>
    </r>
    <r>
      <rPr>
        <sz val="10.5"/>
        <color indexed="8"/>
        <rFont val="Times New Roman"/>
        <charset val="134"/>
      </rPr>
      <t xml:space="preserve">  </t>
    </r>
    <r>
      <rPr>
        <sz val="10.5"/>
        <color indexed="8"/>
        <rFont val="方正书宋简体"/>
        <charset val="134"/>
      </rPr>
      <t>计</t>
    </r>
  </si>
  <si>
    <t>部门收入总表</t>
  </si>
  <si>
    <t>功能科目</t>
  </si>
  <si>
    <t>单位代码</t>
  </si>
  <si>
    <t xml:space="preserve"> 科目名称（单位）</t>
  </si>
  <si>
    <t>总计</t>
  </si>
  <si>
    <t>一般公共预算拨款</t>
  </si>
  <si>
    <t>政府性基金拨款</t>
  </si>
  <si>
    <t>财政专户管理的非税收入拨款</t>
  </si>
  <si>
    <t>上级财政补助收入</t>
  </si>
  <si>
    <t>经营收入</t>
  </si>
  <si>
    <t>上级主管部门（单位）补助收入</t>
  </si>
  <si>
    <t>附属单位缴款</t>
  </si>
  <si>
    <t>其他收入</t>
  </si>
  <si>
    <t>用事业基金弥补收支差额</t>
  </si>
  <si>
    <t>上年结转（结余）</t>
  </si>
  <si>
    <t>类</t>
  </si>
  <si>
    <t>款</t>
  </si>
  <si>
    <t>项</t>
  </si>
  <si>
    <t>合计</t>
  </si>
  <si>
    <t>经费拨款</t>
  </si>
  <si>
    <t>纳入一般公共预算管理的非税收入拨款</t>
  </si>
  <si>
    <t>**</t>
  </si>
  <si>
    <t>部门支出总表</t>
  </si>
  <si>
    <t>科目名称（单位）</t>
  </si>
  <si>
    <t>区委办</t>
  </si>
  <si>
    <t>工资福利支出</t>
  </si>
  <si>
    <t>商品和服务支出</t>
  </si>
  <si>
    <t>对个人和家庭补助</t>
  </si>
  <si>
    <t>项目支出</t>
  </si>
  <si>
    <t>财政拨款总表</t>
  </si>
  <si>
    <t>收                  入</t>
  </si>
  <si>
    <t>支                  出</t>
  </si>
  <si>
    <t>项         目</t>
  </si>
  <si>
    <t>一、一般公共服务支出</t>
  </si>
  <si>
    <t xml:space="preserve">    　经费拨款</t>
  </si>
  <si>
    <t>二、国防支出</t>
  </si>
  <si>
    <t xml:space="preserve">   　 纳入一般公共预算管理的非税收入拨款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</si>
  <si>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</si>
  <si>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</si>
  <si>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</si>
  <si>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</si>
  <si>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</si>
  <si>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</si>
  <si>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</si>
  <si>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</si>
  <si>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</si>
  <si>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</si>
  <si>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</si>
  <si>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</si>
  <si>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</si>
  <si>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</si>
  <si>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</si>
  <si>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</si>
  <si>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十九、债务付息支出</t>
  </si>
  <si>
    <t>二十、其他支出</t>
  </si>
  <si>
    <t>收  入  总  计</t>
  </si>
  <si>
    <t>支  出  总  计</t>
  </si>
  <si>
    <t>一般公共预算支出表</t>
  </si>
  <si>
    <t>单位名称（功能科目）</t>
  </si>
  <si>
    <t>总  计</t>
  </si>
  <si>
    <t>基本支出</t>
  </si>
  <si>
    <t>专项商品和服务支出</t>
  </si>
  <si>
    <t>一般公共预算基本支出表（部门预算经济科目）</t>
  </si>
  <si>
    <t xml:space="preserve">          单位：元</t>
  </si>
  <si>
    <t>经济分类科目</t>
  </si>
  <si>
    <t>金额</t>
  </si>
  <si>
    <t>小计</t>
  </si>
  <si>
    <t>基本工资</t>
  </si>
  <si>
    <t>津贴补贴</t>
  </si>
  <si>
    <t>奖金</t>
  </si>
  <si>
    <t>绩效工资</t>
  </si>
  <si>
    <t>社会保障缴费</t>
  </si>
  <si>
    <t>其他工资福利支出</t>
  </si>
  <si>
    <t>一般商品和服务支出</t>
  </si>
  <si>
    <t>办公费</t>
  </si>
  <si>
    <t>印刷费</t>
  </si>
  <si>
    <t>水费</t>
  </si>
  <si>
    <t>电费</t>
  </si>
  <si>
    <t>邮电费</t>
  </si>
  <si>
    <t>物业管理费</t>
  </si>
  <si>
    <t>公务用车运行维护费</t>
  </si>
  <si>
    <t>其他交通费用</t>
  </si>
  <si>
    <t>差旅费</t>
  </si>
  <si>
    <t>维修费</t>
  </si>
  <si>
    <t>租赁费</t>
  </si>
  <si>
    <t>会议费</t>
  </si>
  <si>
    <t>培训费</t>
  </si>
  <si>
    <t>公务接待费</t>
  </si>
  <si>
    <t>专用材料费</t>
  </si>
  <si>
    <t>工会经费</t>
  </si>
  <si>
    <t>福利费</t>
  </si>
  <si>
    <t>因公出国（境）费用</t>
  </si>
  <si>
    <t>劳务费</t>
  </si>
  <si>
    <t>委托业务费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</si>
  <si>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</si>
  <si>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</si>
  <si>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</si>
  <si>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</si>
  <si>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</si>
  <si>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</si>
  <si>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</si>
  <si>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</si>
  <si>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</si>
  <si>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</si>
  <si>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</si>
  <si>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住房公积金</t>
  </si>
  <si>
    <t>其他对个人和家庭补助</t>
  </si>
  <si>
    <t>一般公共预算基本支出表（政府预算经济科目）</t>
  </si>
  <si>
    <t xml:space="preserve">              单位：元</t>
  </si>
  <si>
    <t>政府经济分类</t>
  </si>
  <si>
    <t>机关工资福利支出</t>
  </si>
  <si>
    <t>工资奖金津补贴</t>
  </si>
  <si>
    <t>机关商品和服务支出</t>
  </si>
  <si>
    <t>办公经费</t>
  </si>
  <si>
    <t>专用材料购置费</t>
  </si>
  <si>
    <t>维修（护）费</t>
  </si>
  <si>
    <t>对事业单位经常性补助</t>
  </si>
  <si>
    <t>其他对事业单位补助</t>
  </si>
  <si>
    <t>对个人和家庭的补助</t>
  </si>
  <si>
    <t>社会福利和救助</t>
  </si>
  <si>
    <t>个人农业生产补贴</t>
  </si>
  <si>
    <t>离退休费</t>
  </si>
  <si>
    <t>政府性基金预算支出表</t>
  </si>
  <si>
    <t>功能科目名称</t>
  </si>
  <si>
    <t>此表如无数字则表示单位无该项支出</t>
  </si>
  <si>
    <t>2018年公共财政拨款“三公”经费预算表</t>
  </si>
  <si>
    <t xml:space="preserve">                            单位：万元</t>
  </si>
  <si>
    <t>项    目</t>
  </si>
  <si>
    <t>本年预算数</t>
  </si>
  <si>
    <t>1、因公出国（境）费用</t>
  </si>
  <si>
    <t>2、公务接待费</t>
  </si>
  <si>
    <t>3、公务用车购置及运行维护费</t>
  </si>
  <si>
    <t xml:space="preserve">   其中：（1）公务用车购置</t>
  </si>
  <si>
    <t xml:space="preserve">                 （2）公务用车运行维护费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</si>
</sst>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0.5"/>
      <color indexed="8"/>
      <name val="方正书宋简体"/>
      <charset val="134"/>
    </font>
    <font>
      <sz val="10"/>
      <color indexed="8"/>
      <name val="方正书宋简体"/>
      <charset val="134"/>
    </font>
    <font>
      <sz val="10.5"/>
      <color indexed="8"/>
      <name val="Times New Roman"/>
      <charset val="134"/>
    </font>
    <font>
      <sz val="10.5"/>
      <color rgb="FF000000"/>
      <name val="宋体"/>
      <charset val="134"/>
    </font>
    <font>
      <sz val="10"/>
      <color indexed="8"/>
      <name val="Times New Roman"/>
      <charset val="134"/>
    </font>
    <font>
      <sz val="10.5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2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26" borderId="23" applyNumberFormat="0" applyAlignment="0" applyProtection="0">
      <alignment vertical="center"/>
    </xf>
    <xf numFmtId="0" fontId="26" fillId="26" borderId="18" applyNumberFormat="0" applyAlignment="0" applyProtection="0">
      <alignment vertical="center"/>
    </xf>
    <xf numFmtId="0" fontId="11" fillId="13" borderId="1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3" workbookViewId="0">
      <selection activeCell="B26" sqref="B26"/>
    </sheetView>
  </sheetViews>
  <sheetFormatPr defaultColWidth="9" defaultRowHeight="13.5" outlineLevelCol="3"/>
  <cols>
    <col min="1" max="1" width="41.125" customWidth="1"/>
    <col min="2" max="2" width="19.125" customWidth="1"/>
    <col min="3" max="3" width="41.125" customWidth="1"/>
    <col min="4" max="4" width="19.125" customWidth="1"/>
  </cols>
  <sheetData>
    <row r="1" ht="30" customHeight="1" spans="1:4">
      <c r="A1" s="2" t="s">
        <v>0</v>
      </c>
      <c r="B1" s="2"/>
      <c r="C1" s="2"/>
      <c r="D1" s="2"/>
    </row>
    <row r="2" ht="14.25" spans="4:4">
      <c r="D2" t="s">
        <v>1</v>
      </c>
    </row>
    <row r="3" ht="18" customHeight="1" spans="1:4">
      <c r="A3" s="4" t="s">
        <v>2</v>
      </c>
      <c r="B3" s="74"/>
      <c r="C3" s="74" t="s">
        <v>3</v>
      </c>
      <c r="D3" s="5"/>
    </row>
    <row r="4" ht="18" customHeight="1" spans="1:4">
      <c r="A4" s="6" t="s">
        <v>4</v>
      </c>
      <c r="B4" s="75" t="s">
        <v>5</v>
      </c>
      <c r="C4" s="75" t="s">
        <v>4</v>
      </c>
      <c r="D4" s="7" t="s">
        <v>5</v>
      </c>
    </row>
    <row r="5" ht="18" customHeight="1" spans="1:4">
      <c r="A5" s="9" t="s">
        <v>6</v>
      </c>
      <c r="B5" s="76">
        <v>565.14</v>
      </c>
      <c r="C5" s="77" t="s">
        <v>7</v>
      </c>
      <c r="D5" s="78">
        <f>SUM(D6:D9)</f>
        <v>565.14</v>
      </c>
    </row>
    <row r="6" ht="18" customHeight="1" spans="1:4">
      <c r="A6" s="79" t="s">
        <v>8</v>
      </c>
      <c r="B6" s="76">
        <v>565.14</v>
      </c>
      <c r="C6" s="80" t="s">
        <v>9</v>
      </c>
      <c r="D6" s="78">
        <v>397.88</v>
      </c>
    </row>
    <row r="7" ht="18" customHeight="1" spans="1:4">
      <c r="A7" s="79" t="s">
        <v>10</v>
      </c>
      <c r="B7" s="76"/>
      <c r="C7" s="80" t="s">
        <v>11</v>
      </c>
      <c r="D7" s="78">
        <v>92.5</v>
      </c>
    </row>
    <row r="8" ht="18" customHeight="1" spans="1:4">
      <c r="A8" s="9" t="s">
        <v>12</v>
      </c>
      <c r="B8" s="76"/>
      <c r="C8" s="80" t="s">
        <v>13</v>
      </c>
      <c r="D8" s="78">
        <v>28.76</v>
      </c>
    </row>
    <row r="9" ht="18" customHeight="1" spans="1:4">
      <c r="A9" s="9" t="s">
        <v>14</v>
      </c>
      <c r="B9" s="76"/>
      <c r="C9" s="77" t="s">
        <v>15</v>
      </c>
      <c r="D9" s="78">
        <v>46</v>
      </c>
    </row>
    <row r="10" ht="18" customHeight="1" spans="1:4">
      <c r="A10" s="9" t="s">
        <v>16</v>
      </c>
      <c r="B10" s="76"/>
      <c r="C10" s="80" t="s">
        <v>17</v>
      </c>
      <c r="D10" s="78">
        <v>46</v>
      </c>
    </row>
    <row r="11" ht="18" customHeight="1" spans="1:4">
      <c r="A11" s="9" t="s">
        <v>18</v>
      </c>
      <c r="B11" s="76"/>
      <c r="C11" s="80" t="s">
        <v>19</v>
      </c>
      <c r="D11" s="78"/>
    </row>
    <row r="12" ht="18" customHeight="1" spans="1:4">
      <c r="A12" s="9" t="s">
        <v>20</v>
      </c>
      <c r="B12" s="76"/>
      <c r="C12" s="80" t="s">
        <v>21</v>
      </c>
      <c r="D12" s="78"/>
    </row>
    <row r="13" ht="18" customHeight="1" spans="1:4">
      <c r="A13" s="9" t="s">
        <v>22</v>
      </c>
      <c r="B13" s="76"/>
      <c r="C13" s="80" t="s">
        <v>23</v>
      </c>
      <c r="D13" s="78"/>
    </row>
    <row r="14" ht="18" customHeight="1" spans="1:4">
      <c r="A14" s="9" t="s">
        <v>24</v>
      </c>
      <c r="B14" s="76"/>
      <c r="C14" s="80" t="s">
        <v>25</v>
      </c>
      <c r="D14" s="78"/>
    </row>
    <row r="15" ht="18" customHeight="1" spans="1:4">
      <c r="A15" s="9"/>
      <c r="B15" s="76"/>
      <c r="C15" s="80" t="s">
        <v>26</v>
      </c>
      <c r="D15" s="78"/>
    </row>
    <row r="16" ht="18" customHeight="1" spans="1:4">
      <c r="A16" s="9"/>
      <c r="B16" s="76"/>
      <c r="C16" s="77" t="s">
        <v>27</v>
      </c>
      <c r="D16" s="78"/>
    </row>
    <row r="17" ht="18" customHeight="1" spans="1:4">
      <c r="A17" s="9"/>
      <c r="B17" s="76"/>
      <c r="C17" s="77" t="s">
        <v>28</v>
      </c>
      <c r="D17" s="78"/>
    </row>
    <row r="18" ht="18" customHeight="1" spans="1:4">
      <c r="A18" s="9"/>
      <c r="B18" s="76"/>
      <c r="C18" s="77" t="s">
        <v>29</v>
      </c>
      <c r="D18" s="78"/>
    </row>
    <row r="19" ht="18" customHeight="1" spans="1:4">
      <c r="A19" s="9"/>
      <c r="B19" s="76"/>
      <c r="C19" s="77" t="s">
        <v>30</v>
      </c>
      <c r="D19" s="78"/>
    </row>
    <row r="20" ht="18" customHeight="1" spans="1:4">
      <c r="A20" s="9"/>
      <c r="B20" s="76"/>
      <c r="C20" s="80"/>
      <c r="D20" s="78"/>
    </row>
    <row r="21" ht="18" customHeight="1" spans="1:4">
      <c r="A21" s="6" t="s">
        <v>31</v>
      </c>
      <c r="B21" s="76">
        <v>565.14</v>
      </c>
      <c r="C21" s="75" t="s">
        <v>32</v>
      </c>
      <c r="D21" s="78">
        <v>565.14</v>
      </c>
    </row>
    <row r="22" ht="18" customHeight="1" spans="1:4">
      <c r="A22" s="9" t="s">
        <v>33</v>
      </c>
      <c r="B22" s="76"/>
      <c r="C22" s="77" t="s">
        <v>34</v>
      </c>
      <c r="D22" s="78"/>
    </row>
    <row r="23" ht="18" customHeight="1" spans="1:4">
      <c r="A23" s="9" t="s">
        <v>35</v>
      </c>
      <c r="B23" s="76"/>
      <c r="C23" s="77" t="s">
        <v>36</v>
      </c>
      <c r="D23" s="78"/>
    </row>
    <row r="24" ht="18" customHeight="1" spans="1:4">
      <c r="A24" s="9"/>
      <c r="B24" s="76"/>
      <c r="C24" s="77"/>
      <c r="D24" s="78"/>
    </row>
    <row r="25" ht="18" customHeight="1" spans="1:4">
      <c r="A25" s="9"/>
      <c r="B25" s="76"/>
      <c r="C25" s="77"/>
      <c r="D25" s="78"/>
    </row>
    <row r="26" ht="18" customHeight="1" spans="1:4">
      <c r="A26" s="81" t="s">
        <v>37</v>
      </c>
      <c r="B26" s="82">
        <v>565.14</v>
      </c>
      <c r="C26" s="83" t="s">
        <v>38</v>
      </c>
      <c r="D26" s="84">
        <v>565.14</v>
      </c>
    </row>
  </sheetData>
  <mergeCells count="3">
    <mergeCell ref="A1:D1"/>
    <mergeCell ref="A3:B3"/>
    <mergeCell ref="C3:D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F7" sqref="F7"/>
    </sheetView>
  </sheetViews>
  <sheetFormatPr defaultColWidth="9" defaultRowHeight="12.75"/>
  <cols>
    <col min="1" max="3" width="3.625" style="61" customWidth="1"/>
    <col min="4" max="4" width="5.375" style="61" customWidth="1"/>
    <col min="5" max="5" width="14.875" style="61" customWidth="1"/>
    <col min="6" max="6" width="6.75" style="61" customWidth="1"/>
    <col min="7" max="7" width="6.375" style="61" customWidth="1"/>
    <col min="8" max="8" width="6.625" style="61" customWidth="1"/>
    <col min="9" max="9" width="9.5" style="61" customWidth="1"/>
    <col min="10" max="10" width="7.5" style="61" customWidth="1"/>
    <col min="11" max="11" width="10" style="61" customWidth="1"/>
    <col min="12" max="12" width="7.5" style="61" customWidth="1"/>
    <col min="13" max="13" width="5.75" style="61" customWidth="1"/>
    <col min="14" max="14" width="7.875" style="61" customWidth="1"/>
    <col min="15" max="15" width="6.625" style="61" customWidth="1"/>
    <col min="16" max="16" width="5.5" style="61" customWidth="1"/>
    <col min="17" max="17" width="8.375" style="61" customWidth="1"/>
    <col min="18" max="16384" width="9" style="61"/>
  </cols>
  <sheetData>
    <row r="1" s="1" customFormat="1" ht="25.5" spans="1:18">
      <c r="A1" s="2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ht="14.25" customHeight="1" spans="17:18">
      <c r="Q3" s="70" t="s">
        <v>1</v>
      </c>
      <c r="R3" s="70"/>
    </row>
    <row r="4" ht="28.5" customHeight="1" spans="1:18">
      <c r="A4" s="62" t="s">
        <v>40</v>
      </c>
      <c r="B4" s="63"/>
      <c r="C4" s="63"/>
      <c r="D4" s="63" t="s">
        <v>41</v>
      </c>
      <c r="E4" s="64" t="s">
        <v>42</v>
      </c>
      <c r="F4" s="63" t="s">
        <v>43</v>
      </c>
      <c r="G4" s="63" t="s">
        <v>44</v>
      </c>
      <c r="H4" s="63"/>
      <c r="I4" s="63"/>
      <c r="J4" s="63" t="s">
        <v>45</v>
      </c>
      <c r="K4" s="63" t="s">
        <v>46</v>
      </c>
      <c r="L4" s="63" t="s">
        <v>47</v>
      </c>
      <c r="M4" s="63" t="s">
        <v>48</v>
      </c>
      <c r="N4" s="63" t="s">
        <v>49</v>
      </c>
      <c r="O4" s="63" t="s">
        <v>50</v>
      </c>
      <c r="P4" s="63" t="s">
        <v>51</v>
      </c>
      <c r="Q4" s="63" t="s">
        <v>52</v>
      </c>
      <c r="R4" s="71" t="s">
        <v>53</v>
      </c>
    </row>
    <row r="5" ht="86.25" customHeight="1" spans="1:18">
      <c r="A5" s="65" t="s">
        <v>54</v>
      </c>
      <c r="B5" s="66" t="s">
        <v>55</v>
      </c>
      <c r="C5" s="66" t="s">
        <v>56</v>
      </c>
      <c r="D5" s="66"/>
      <c r="E5" s="67"/>
      <c r="F5" s="66"/>
      <c r="G5" s="66" t="s">
        <v>57</v>
      </c>
      <c r="H5" s="66" t="s">
        <v>58</v>
      </c>
      <c r="I5" s="66" t="s">
        <v>59</v>
      </c>
      <c r="J5" s="66"/>
      <c r="K5" s="66"/>
      <c r="L5" s="66"/>
      <c r="M5" s="66"/>
      <c r="N5" s="66"/>
      <c r="O5" s="66"/>
      <c r="P5" s="66"/>
      <c r="Q5" s="66"/>
      <c r="R5" s="72"/>
    </row>
    <row r="6" ht="28.5" customHeight="1" spans="1:18">
      <c r="A6" s="65" t="s">
        <v>60</v>
      </c>
      <c r="B6" s="66" t="s">
        <v>60</v>
      </c>
      <c r="C6" s="66" t="s">
        <v>60</v>
      </c>
      <c r="D6" s="66" t="s">
        <v>60</v>
      </c>
      <c r="E6" s="66" t="s">
        <v>60</v>
      </c>
      <c r="F6" s="66">
        <v>1</v>
      </c>
      <c r="G6" s="66">
        <v>2</v>
      </c>
      <c r="H6" s="66">
        <v>3</v>
      </c>
      <c r="I6" s="66">
        <v>4</v>
      </c>
      <c r="J6" s="66">
        <v>5</v>
      </c>
      <c r="K6" s="66">
        <v>6</v>
      </c>
      <c r="L6" s="66">
        <v>7</v>
      </c>
      <c r="M6" s="66">
        <v>8</v>
      </c>
      <c r="N6" s="66">
        <v>9</v>
      </c>
      <c r="O6" s="66">
        <v>10</v>
      </c>
      <c r="P6" s="66">
        <v>11</v>
      </c>
      <c r="Q6" s="66">
        <v>12</v>
      </c>
      <c r="R6" s="72">
        <v>13</v>
      </c>
    </row>
    <row r="7" ht="28.5" customHeight="1" spans="1:18">
      <c r="A7" s="65"/>
      <c r="B7" s="66"/>
      <c r="C7" s="66"/>
      <c r="D7" s="66"/>
      <c r="E7" s="66" t="s">
        <v>57</v>
      </c>
      <c r="F7" s="66">
        <f>G7</f>
        <v>565.14</v>
      </c>
      <c r="G7" s="66">
        <f>SUM(H7:I7)</f>
        <v>565.14</v>
      </c>
      <c r="H7" s="66">
        <v>565.14</v>
      </c>
      <c r="I7" s="66"/>
      <c r="J7" s="66"/>
      <c r="K7" s="66"/>
      <c r="L7" s="66"/>
      <c r="M7" s="66"/>
      <c r="N7" s="66"/>
      <c r="O7" s="66"/>
      <c r="P7" s="66"/>
      <c r="Q7" s="66"/>
      <c r="R7" s="72"/>
    </row>
    <row r="8" ht="28.5" customHeight="1" spans="1:18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72"/>
    </row>
    <row r="9" ht="28.5" customHeight="1" spans="1:18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72"/>
    </row>
    <row r="10" ht="28.5" customHeight="1" spans="1:18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72"/>
    </row>
    <row r="11" ht="28.5" customHeight="1" spans="1:18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72"/>
    </row>
    <row r="12" ht="28.5" customHeight="1" spans="1:18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72"/>
    </row>
    <row r="13" ht="28.5" customHeight="1" spans="1:18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72"/>
    </row>
    <row r="14" ht="28.5" customHeight="1" spans="1:18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72"/>
    </row>
    <row r="15" ht="28.5" customHeight="1" spans="1:18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72"/>
    </row>
    <row r="16" ht="28.5" customHeight="1" spans="1:18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73"/>
    </row>
  </sheetData>
  <mergeCells count="16">
    <mergeCell ref="A1:R1"/>
    <mergeCell ref="Q3:R3"/>
    <mergeCell ref="A4:C4"/>
    <mergeCell ref="G4:I4"/>
    <mergeCell ref="D4:D5"/>
    <mergeCell ref="E4:E5"/>
    <mergeCell ref="F4:F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4" workbookViewId="0">
      <selection activeCell="E10" sqref="E10"/>
    </sheetView>
  </sheetViews>
  <sheetFormatPr defaultColWidth="9" defaultRowHeight="13.5" outlineLevelCol="5"/>
  <cols>
    <col min="1" max="3" width="5" customWidth="1"/>
    <col min="4" max="4" width="16.125" customWidth="1"/>
    <col min="5" max="5" width="35.875" customWidth="1"/>
    <col min="6" max="6" width="16" customWidth="1"/>
  </cols>
  <sheetData>
    <row r="1" ht="32.25" customHeight="1" spans="1:6">
      <c r="A1" s="2" t="s">
        <v>61</v>
      </c>
      <c r="B1" s="2"/>
      <c r="C1" s="2"/>
      <c r="D1" s="2"/>
      <c r="E1" s="2"/>
      <c r="F1" s="2"/>
    </row>
    <row r="2" ht="14.25" spans="6:6">
      <c r="F2" s="19" t="s">
        <v>1</v>
      </c>
    </row>
    <row r="3" s="47" customFormat="1" ht="35.25" customHeight="1" spans="1:6">
      <c r="A3" s="48" t="s">
        <v>40</v>
      </c>
      <c r="B3" s="49"/>
      <c r="C3" s="49"/>
      <c r="D3" s="49" t="s">
        <v>41</v>
      </c>
      <c r="E3" s="49" t="s">
        <v>62</v>
      </c>
      <c r="F3" s="50" t="s">
        <v>43</v>
      </c>
    </row>
    <row r="4" s="47" customFormat="1" ht="35.25" customHeight="1" spans="1:6">
      <c r="A4" s="51" t="s">
        <v>54</v>
      </c>
      <c r="B4" s="52" t="s">
        <v>55</v>
      </c>
      <c r="C4" s="52" t="s">
        <v>56</v>
      </c>
      <c r="D4" s="52"/>
      <c r="E4" s="52"/>
      <c r="F4" s="53"/>
    </row>
    <row r="5" s="47" customFormat="1" ht="35.25" customHeight="1" spans="1:6">
      <c r="A5" s="54" t="s">
        <v>60</v>
      </c>
      <c r="B5" s="55" t="s">
        <v>60</v>
      </c>
      <c r="C5" s="55" t="s">
        <v>60</v>
      </c>
      <c r="D5" s="55" t="s">
        <v>60</v>
      </c>
      <c r="E5" s="56" t="s">
        <v>63</v>
      </c>
      <c r="F5" s="57">
        <f>F6</f>
        <v>565.14</v>
      </c>
    </row>
    <row r="6" s="47" customFormat="1" ht="35.25" customHeight="1" spans="1:6">
      <c r="A6" s="51"/>
      <c r="B6" s="52"/>
      <c r="C6" s="52"/>
      <c r="D6" s="52"/>
      <c r="E6" s="52" t="s">
        <v>57</v>
      </c>
      <c r="F6" s="53">
        <f>SUM(F7:F10)</f>
        <v>565.14</v>
      </c>
    </row>
    <row r="7" s="47" customFormat="1" ht="35.25" customHeight="1" spans="1:6">
      <c r="A7" s="51"/>
      <c r="B7" s="52"/>
      <c r="C7" s="52"/>
      <c r="D7" s="52"/>
      <c r="E7" s="52" t="s">
        <v>64</v>
      </c>
      <c r="F7" s="53">
        <v>397.88</v>
      </c>
    </row>
    <row r="8" s="47" customFormat="1" ht="35.25" customHeight="1" spans="1:6">
      <c r="A8" s="51"/>
      <c r="B8" s="52"/>
      <c r="C8" s="52"/>
      <c r="D8" s="52"/>
      <c r="E8" s="52" t="s">
        <v>65</v>
      </c>
      <c r="F8" s="53">
        <v>92.5</v>
      </c>
    </row>
    <row r="9" s="47" customFormat="1" ht="35.25" customHeight="1" spans="1:6">
      <c r="A9" s="51"/>
      <c r="B9" s="52"/>
      <c r="C9" s="52"/>
      <c r="D9" s="52"/>
      <c r="E9" s="52" t="s">
        <v>66</v>
      </c>
      <c r="F9" s="53">
        <v>28.76</v>
      </c>
    </row>
    <row r="10" s="47" customFormat="1" ht="35.25" customHeight="1" spans="1:6">
      <c r="A10" s="51"/>
      <c r="B10" s="52"/>
      <c r="C10" s="52"/>
      <c r="D10" s="52"/>
      <c r="E10" s="52" t="s">
        <v>67</v>
      </c>
      <c r="F10" s="53">
        <v>46</v>
      </c>
    </row>
    <row r="11" s="47" customFormat="1" ht="35.25" customHeight="1" spans="1:6">
      <c r="A11" s="51"/>
      <c r="B11" s="52"/>
      <c r="C11" s="52"/>
      <c r="D11" s="52"/>
      <c r="E11" s="52"/>
      <c r="F11" s="53"/>
    </row>
    <row r="12" s="47" customFormat="1" ht="35.25" customHeight="1" spans="1:6">
      <c r="A12" s="51"/>
      <c r="B12" s="52"/>
      <c r="C12" s="52"/>
      <c r="D12" s="52"/>
      <c r="E12" s="52"/>
      <c r="F12" s="53"/>
    </row>
    <row r="13" s="47" customFormat="1" ht="35.25" customHeight="1" spans="1:6">
      <c r="A13" s="54"/>
      <c r="B13" s="55"/>
      <c r="C13" s="55"/>
      <c r="D13" s="55"/>
      <c r="E13" s="55"/>
      <c r="F13" s="57"/>
    </row>
    <row r="14" s="47" customFormat="1" ht="35.25" customHeight="1" spans="1:6">
      <c r="A14" s="54"/>
      <c r="B14" s="55"/>
      <c r="C14" s="55"/>
      <c r="D14" s="55"/>
      <c r="E14" s="55"/>
      <c r="F14" s="57"/>
    </row>
    <row r="15" s="47" customFormat="1" ht="35.25" customHeight="1" spans="1:6">
      <c r="A15" s="58"/>
      <c r="B15" s="59"/>
      <c r="C15" s="59"/>
      <c r="D15" s="59"/>
      <c r="E15" s="59"/>
      <c r="F15" s="60"/>
    </row>
  </sheetData>
  <mergeCells count="5">
    <mergeCell ref="A1:F1"/>
    <mergeCell ref="A3:C3"/>
    <mergeCell ref="D3:D4"/>
    <mergeCell ref="E3:E4"/>
    <mergeCell ref="F3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7" workbookViewId="0">
      <selection activeCell="B7" sqref="B7"/>
    </sheetView>
  </sheetViews>
  <sheetFormatPr defaultColWidth="9" defaultRowHeight="12" outlineLevelCol="3"/>
  <cols>
    <col min="1" max="1" width="41.875" style="3" customWidth="1"/>
    <col min="2" max="2" width="22.625" style="3" customWidth="1"/>
    <col min="3" max="3" width="41.875" style="3" customWidth="1"/>
    <col min="4" max="4" width="22.625" style="3" customWidth="1"/>
    <col min="5" max="16384" width="9" style="3"/>
  </cols>
  <sheetData>
    <row r="1" ht="30.75" customHeight="1" spans="1:4">
      <c r="A1" s="2" t="s">
        <v>68</v>
      </c>
      <c r="B1" s="2"/>
      <c r="C1" s="2"/>
      <c r="D1" s="2"/>
    </row>
    <row r="2" ht="12.75" spans="4:4">
      <c r="D2" s="19" t="s">
        <v>1</v>
      </c>
    </row>
    <row r="3" ht="18" customHeight="1" spans="1:4">
      <c r="A3" s="12" t="s">
        <v>69</v>
      </c>
      <c r="B3" s="13"/>
      <c r="C3" s="13" t="s">
        <v>70</v>
      </c>
      <c r="D3" s="14"/>
    </row>
    <row r="4" ht="18" customHeight="1" spans="1:4">
      <c r="A4" s="20" t="s">
        <v>71</v>
      </c>
      <c r="B4" s="21" t="s">
        <v>5</v>
      </c>
      <c r="C4" s="21" t="s">
        <v>71</v>
      </c>
      <c r="D4" s="22" t="s">
        <v>5</v>
      </c>
    </row>
    <row r="5" ht="18" customHeight="1" spans="1:4">
      <c r="A5" s="42" t="s">
        <v>6</v>
      </c>
      <c r="B5" s="43">
        <v>565.14</v>
      </c>
      <c r="C5" s="24" t="s">
        <v>72</v>
      </c>
      <c r="D5" s="44">
        <v>565.14</v>
      </c>
    </row>
    <row r="6" ht="18" customHeight="1" spans="1:4">
      <c r="A6" s="42" t="s">
        <v>73</v>
      </c>
      <c r="B6" s="43">
        <v>565.14</v>
      </c>
      <c r="C6" s="24" t="s">
        <v>74</v>
      </c>
      <c r="D6" s="44"/>
    </row>
    <row r="7" ht="18" customHeight="1" spans="1:4">
      <c r="A7" s="42" t="s">
        <v>75</v>
      </c>
      <c r="B7" s="43"/>
      <c r="C7" s="24" t="s">
        <v>76</v>
      </c>
      <c r="D7" s="44"/>
    </row>
    <row r="8" ht="18" customHeight="1" spans="1:4">
      <c r="A8" s="42"/>
      <c r="B8" s="24"/>
      <c r="C8" s="24" t="s">
        <v>77</v>
      </c>
      <c r="D8" s="44"/>
    </row>
    <row r="9" ht="18" customHeight="1" spans="1:4">
      <c r="A9" s="42"/>
      <c r="B9" s="24"/>
      <c r="C9" s="24" t="s">
        <v>78</v>
      </c>
      <c r="D9" s="44"/>
    </row>
    <row r="10" ht="18" customHeight="1" spans="1:4">
      <c r="A10" s="42"/>
      <c r="B10" s="24"/>
      <c r="C10" s="24" t="s">
        <v>79</v>
      </c>
      <c r="D10" s="44"/>
    </row>
    <row r="11" ht="18" customHeight="1" spans="1:4">
      <c r="A11" s="42"/>
      <c r="B11" s="24"/>
      <c r="C11" s="24" t="s">
        <v>80</v>
      </c>
      <c r="D11" s="44"/>
    </row>
    <row r="12" ht="18" customHeight="1" spans="1:4">
      <c r="A12" s="42"/>
      <c r="B12" s="24"/>
      <c r="C12" s="24" t="s">
        <v>81</v>
      </c>
      <c r="D12" s="44"/>
    </row>
    <row r="13" ht="18" customHeight="1" spans="1:4">
      <c r="A13" s="42"/>
      <c r="B13" s="24"/>
      <c r="C13" s="24" t="s">
        <v>82</v>
      </c>
      <c r="D13" s="44"/>
    </row>
    <row r="14" ht="18" customHeight="1" spans="1:4">
      <c r="A14" s="42"/>
      <c r="B14" s="24"/>
      <c r="C14" s="24" t="s">
        <v>83</v>
      </c>
      <c r="D14" s="44"/>
    </row>
    <row r="15" ht="18" customHeight="1" spans="1:4">
      <c r="A15" s="42"/>
      <c r="B15" s="24"/>
      <c r="C15" s="24" t="s">
        <v>84</v>
      </c>
      <c r="D15" s="44"/>
    </row>
    <row r="16" ht="18" customHeight="1" spans="1:4">
      <c r="A16" s="42"/>
      <c r="B16" s="24"/>
      <c r="C16" s="24" t="s">
        <v>85</v>
      </c>
      <c r="D16" s="44"/>
    </row>
    <row r="17" ht="18" customHeight="1" spans="1:4">
      <c r="A17" s="42"/>
      <c r="B17" s="24"/>
      <c r="C17" s="24" t="s">
        <v>86</v>
      </c>
      <c r="D17" s="44"/>
    </row>
    <row r="18" ht="18" customHeight="1" spans="1:4">
      <c r="A18" s="42"/>
      <c r="B18" s="24"/>
      <c r="C18" s="24" t="s">
        <v>87</v>
      </c>
      <c r="D18" s="44"/>
    </row>
    <row r="19" ht="18" customHeight="1" spans="1:4">
      <c r="A19" s="42"/>
      <c r="B19" s="24"/>
      <c r="C19" s="24" t="s">
        <v>88</v>
      </c>
      <c r="D19" s="44"/>
    </row>
    <row r="20" ht="18" customHeight="1" spans="1:4">
      <c r="A20" s="42"/>
      <c r="B20" s="24"/>
      <c r="C20" s="24" t="s">
        <v>89</v>
      </c>
      <c r="D20" s="44"/>
    </row>
    <row r="21" ht="18" customHeight="1" spans="1:4">
      <c r="A21" s="42"/>
      <c r="B21" s="24"/>
      <c r="C21" s="24" t="s">
        <v>90</v>
      </c>
      <c r="D21" s="44"/>
    </row>
    <row r="22" ht="18" customHeight="1" spans="1:4">
      <c r="A22" s="42"/>
      <c r="B22" s="24"/>
      <c r="C22" s="24" t="s">
        <v>91</v>
      </c>
      <c r="D22" s="44"/>
    </row>
    <row r="23" ht="18" customHeight="1" spans="1:4">
      <c r="A23" s="42"/>
      <c r="B23" s="24"/>
      <c r="C23" s="24" t="s">
        <v>92</v>
      </c>
      <c r="D23" s="44"/>
    </row>
    <row r="24" ht="18" customHeight="1" spans="1:4">
      <c r="A24" s="42"/>
      <c r="B24" s="43"/>
      <c r="C24" s="24" t="s">
        <v>93</v>
      </c>
      <c r="D24" s="44"/>
    </row>
    <row r="25" ht="18" customHeight="1" spans="1:4">
      <c r="A25" s="42"/>
      <c r="B25" s="43"/>
      <c r="C25" s="24"/>
      <c r="D25" s="44"/>
    </row>
    <row r="26" ht="18" customHeight="1" spans="1:4">
      <c r="A26" s="33" t="s">
        <v>94</v>
      </c>
      <c r="B26" s="45">
        <f>SUM(B5)</f>
        <v>565.14</v>
      </c>
      <c r="C26" s="17" t="s">
        <v>95</v>
      </c>
      <c r="D26" s="46">
        <f>SUM(D5:D24)</f>
        <v>565.14</v>
      </c>
    </row>
  </sheetData>
  <mergeCells count="3">
    <mergeCell ref="A1:D1"/>
    <mergeCell ref="A3:B3"/>
    <mergeCell ref="C3:D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E11" sqref="E11"/>
    </sheetView>
  </sheetViews>
  <sheetFormatPr defaultColWidth="9" defaultRowHeight="12" outlineLevelCol="7"/>
  <cols>
    <col min="1" max="3" width="4.375" style="3" customWidth="1"/>
    <col min="4" max="4" width="14" style="3" customWidth="1"/>
    <col min="5" max="5" width="26.125" style="3" customWidth="1"/>
    <col min="6" max="8" width="10.125" style="3" customWidth="1"/>
    <col min="9" max="16384" width="9" style="3"/>
  </cols>
  <sheetData>
    <row r="1" ht="34.5" customHeight="1" spans="1:8">
      <c r="A1" s="2" t="s">
        <v>96</v>
      </c>
      <c r="B1" s="2"/>
      <c r="C1" s="2"/>
      <c r="D1" s="2"/>
      <c r="E1" s="2"/>
      <c r="F1" s="2"/>
      <c r="G1" s="2"/>
      <c r="H1" s="2"/>
    </row>
    <row r="2" ht="12.75" spans="8:8">
      <c r="H2" s="3" t="s">
        <v>1</v>
      </c>
    </row>
    <row r="3" ht="30" customHeight="1" spans="1:8">
      <c r="A3" s="35" t="s">
        <v>40</v>
      </c>
      <c r="B3" s="36"/>
      <c r="C3" s="36"/>
      <c r="D3" s="36" t="s">
        <v>41</v>
      </c>
      <c r="E3" s="36" t="s">
        <v>97</v>
      </c>
      <c r="F3" s="36" t="s">
        <v>98</v>
      </c>
      <c r="G3" s="36" t="s">
        <v>99</v>
      </c>
      <c r="H3" s="37" t="s">
        <v>67</v>
      </c>
    </row>
    <row r="4" ht="30" customHeight="1" spans="1:8">
      <c r="A4" s="23" t="s">
        <v>54</v>
      </c>
      <c r="B4" s="38" t="s">
        <v>55</v>
      </c>
      <c r="C4" s="38" t="s">
        <v>56</v>
      </c>
      <c r="D4" s="38"/>
      <c r="E4" s="38"/>
      <c r="F4" s="38"/>
      <c r="G4" s="38"/>
      <c r="H4" s="27"/>
    </row>
    <row r="5" ht="30" customHeight="1" spans="1:8">
      <c r="A5" s="23" t="s">
        <v>60</v>
      </c>
      <c r="B5" s="38" t="s">
        <v>60</v>
      </c>
      <c r="C5" s="38" t="s">
        <v>60</v>
      </c>
      <c r="D5" s="38" t="s">
        <v>60</v>
      </c>
      <c r="E5" s="38" t="s">
        <v>63</v>
      </c>
      <c r="F5" s="38">
        <f>SUM(F6)</f>
        <v>565.14</v>
      </c>
      <c r="G5" s="38">
        <f>SUM(G6)</f>
        <v>519.14</v>
      </c>
      <c r="H5" s="27">
        <f>SUM(H6)</f>
        <v>46</v>
      </c>
    </row>
    <row r="6" ht="30" customHeight="1" spans="1:8">
      <c r="A6" s="39"/>
      <c r="B6" s="38"/>
      <c r="C6" s="38"/>
      <c r="D6" s="38"/>
      <c r="E6" s="38" t="s">
        <v>57</v>
      </c>
      <c r="F6" s="38">
        <f>SUM(F7:F10)</f>
        <v>565.14</v>
      </c>
      <c r="G6" s="38">
        <f>SUM(G7:G10)</f>
        <v>519.14</v>
      </c>
      <c r="H6" s="38">
        <f>SUM(H7:H10)</f>
        <v>46</v>
      </c>
    </row>
    <row r="7" ht="30" customHeight="1" spans="1:8">
      <c r="A7" s="39"/>
      <c r="B7" s="38"/>
      <c r="C7" s="38"/>
      <c r="D7" s="38"/>
      <c r="E7" s="38" t="s">
        <v>64</v>
      </c>
      <c r="F7" s="38">
        <f>SUM(G7:H7)</f>
        <v>397.88</v>
      </c>
      <c r="G7" s="38">
        <v>397.88</v>
      </c>
      <c r="H7" s="27"/>
    </row>
    <row r="8" ht="30" customHeight="1" spans="1:8">
      <c r="A8" s="39"/>
      <c r="B8" s="38"/>
      <c r="C8" s="38"/>
      <c r="D8" s="38"/>
      <c r="E8" s="38" t="s">
        <v>65</v>
      </c>
      <c r="F8" s="38">
        <f>SUM(G8:H8)</f>
        <v>92.5</v>
      </c>
      <c r="G8" s="38">
        <v>92.5</v>
      </c>
      <c r="H8" s="27"/>
    </row>
    <row r="9" ht="30" customHeight="1" spans="1:8">
      <c r="A9" s="39"/>
      <c r="B9" s="38"/>
      <c r="C9" s="38"/>
      <c r="D9" s="38"/>
      <c r="E9" s="38" t="s">
        <v>66</v>
      </c>
      <c r="F9" s="38">
        <f>SUM(G9:H9)</f>
        <v>28.76</v>
      </c>
      <c r="G9" s="38">
        <v>28.76</v>
      </c>
      <c r="H9" s="27"/>
    </row>
    <row r="10" ht="30" customHeight="1" spans="1:8">
      <c r="A10" s="39"/>
      <c r="B10" s="38"/>
      <c r="C10" s="38"/>
      <c r="D10" s="38"/>
      <c r="E10" s="38" t="s">
        <v>100</v>
      </c>
      <c r="F10" s="38">
        <f>SUM(G10:H10)</f>
        <v>46</v>
      </c>
      <c r="G10" s="38"/>
      <c r="H10" s="27">
        <v>46</v>
      </c>
    </row>
    <row r="11" ht="30" customHeight="1" spans="1:8">
      <c r="A11" s="39"/>
      <c r="B11" s="38"/>
      <c r="C11" s="38"/>
      <c r="D11" s="38"/>
      <c r="E11" s="38"/>
      <c r="F11" s="38"/>
      <c r="G11" s="38"/>
      <c r="H11" s="27"/>
    </row>
    <row r="12" ht="30" customHeight="1" spans="1:8">
      <c r="A12" s="39"/>
      <c r="B12" s="38"/>
      <c r="C12" s="38"/>
      <c r="D12" s="38"/>
      <c r="E12" s="38"/>
      <c r="F12" s="38"/>
      <c r="G12" s="38"/>
      <c r="H12" s="27"/>
    </row>
    <row r="13" ht="30" customHeight="1" spans="1:8">
      <c r="A13" s="39"/>
      <c r="B13" s="38"/>
      <c r="C13" s="38"/>
      <c r="D13" s="38"/>
      <c r="E13" s="38"/>
      <c r="F13" s="38"/>
      <c r="G13" s="38"/>
      <c r="H13" s="27"/>
    </row>
    <row r="14" ht="30" customHeight="1" spans="1:8">
      <c r="A14" s="39"/>
      <c r="B14" s="38"/>
      <c r="C14" s="38"/>
      <c r="D14" s="38"/>
      <c r="E14" s="38"/>
      <c r="F14" s="38"/>
      <c r="G14" s="38"/>
      <c r="H14" s="27"/>
    </row>
    <row r="15" ht="30" customHeight="1" spans="1:8">
      <c r="A15" s="40"/>
      <c r="B15" s="41"/>
      <c r="C15" s="41"/>
      <c r="D15" s="41"/>
      <c r="E15" s="41"/>
      <c r="F15" s="41"/>
      <c r="G15" s="41"/>
      <c r="H15" s="34"/>
    </row>
  </sheetData>
  <mergeCells count="7">
    <mergeCell ref="A1:H1"/>
    <mergeCell ref="A3:C3"/>
    <mergeCell ref="D3:D4"/>
    <mergeCell ref="E3:E4"/>
    <mergeCell ref="F3:F4"/>
    <mergeCell ref="G3:G4"/>
    <mergeCell ref="H3:H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opLeftCell="A37" workbookViewId="0">
      <selection activeCell="C45" sqref="C45"/>
    </sheetView>
  </sheetViews>
  <sheetFormatPr defaultColWidth="9" defaultRowHeight="12" outlineLevelCol="4"/>
  <cols>
    <col min="1" max="1" width="20.375" style="3" customWidth="1"/>
    <col min="2" max="2" width="37.375" style="3" customWidth="1"/>
    <col min="3" max="3" width="25.875" style="3" customWidth="1"/>
    <col min="4" max="16384" width="9" style="3"/>
  </cols>
  <sheetData>
    <row r="1" ht="25.5" spans="1:3">
      <c r="A1" s="2" t="s">
        <v>101</v>
      </c>
      <c r="B1" s="2"/>
      <c r="C1" s="2"/>
    </row>
    <row r="2" ht="12.75" spans="3:3">
      <c r="C2" s="19" t="s">
        <v>102</v>
      </c>
    </row>
    <row r="3" ht="27" customHeight="1" spans="1:3">
      <c r="A3" s="12" t="s">
        <v>103</v>
      </c>
      <c r="B3" s="13"/>
      <c r="C3" s="14" t="s">
        <v>104</v>
      </c>
    </row>
    <row r="4" ht="27" customHeight="1" spans="1:3">
      <c r="A4" s="20" t="s">
        <v>43</v>
      </c>
      <c r="B4" s="21"/>
      <c r="C4" s="22">
        <f>C5+C12+C35</f>
        <v>5191402</v>
      </c>
    </row>
    <row r="5" ht="27" customHeight="1" spans="1:3">
      <c r="A5" s="20" t="s">
        <v>64</v>
      </c>
      <c r="B5" s="24" t="s">
        <v>105</v>
      </c>
      <c r="C5" s="27">
        <f>SUM(C6:C11)</f>
        <v>3618095</v>
      </c>
    </row>
    <row r="6" ht="27" customHeight="1" spans="1:3">
      <c r="A6" s="20"/>
      <c r="B6" s="24" t="s">
        <v>106</v>
      </c>
      <c r="C6" s="27">
        <v>1300448</v>
      </c>
    </row>
    <row r="7" ht="27" customHeight="1" spans="1:3">
      <c r="A7" s="20"/>
      <c r="B7" s="24" t="s">
        <v>107</v>
      </c>
      <c r="C7" s="27">
        <v>1032504</v>
      </c>
    </row>
    <row r="8" ht="27" customHeight="1" spans="1:3">
      <c r="A8" s="20"/>
      <c r="B8" s="24" t="s">
        <v>108</v>
      </c>
      <c r="C8" s="28">
        <f>502204+208179</f>
        <v>710383</v>
      </c>
    </row>
    <row r="9" ht="27" customHeight="1" spans="1:3">
      <c r="A9" s="20"/>
      <c r="B9" s="24" t="s">
        <v>109</v>
      </c>
      <c r="C9" s="29"/>
    </row>
    <row r="10" ht="27" customHeight="1" spans="1:3">
      <c r="A10" s="20"/>
      <c r="B10" s="24" t="s">
        <v>110</v>
      </c>
      <c r="C10" s="27">
        <f>401534+160614</f>
        <v>562148</v>
      </c>
    </row>
    <row r="11" ht="27" customHeight="1" spans="1:3">
      <c r="A11" s="20"/>
      <c r="B11" s="24" t="s">
        <v>111</v>
      </c>
      <c r="C11" s="27">
        <v>12612</v>
      </c>
    </row>
    <row r="12" ht="27" customHeight="1" spans="1:3">
      <c r="A12" s="20" t="s">
        <v>112</v>
      </c>
      <c r="B12" s="24" t="s">
        <v>105</v>
      </c>
      <c r="C12" s="27">
        <f>SUM(C13:C34)</f>
        <v>925000</v>
      </c>
    </row>
    <row r="13" ht="27" customHeight="1" spans="1:3">
      <c r="A13" s="20"/>
      <c r="B13" s="24" t="s">
        <v>113</v>
      </c>
      <c r="C13" s="27">
        <v>165000</v>
      </c>
    </row>
    <row r="14" ht="27" customHeight="1" spans="1:3">
      <c r="A14" s="20"/>
      <c r="B14" s="24" t="s">
        <v>114</v>
      </c>
      <c r="C14" s="27"/>
    </row>
    <row r="15" ht="27" customHeight="1" spans="1:3">
      <c r="A15" s="20"/>
      <c r="B15" s="24" t="s">
        <v>115</v>
      </c>
      <c r="C15" s="27"/>
    </row>
    <row r="16" ht="27" customHeight="1" spans="1:3">
      <c r="A16" s="20"/>
      <c r="B16" s="24" t="s">
        <v>116</v>
      </c>
      <c r="C16" s="27"/>
    </row>
    <row r="17" ht="27" customHeight="1" spans="1:3">
      <c r="A17" s="20"/>
      <c r="B17" s="24" t="s">
        <v>117</v>
      </c>
      <c r="C17" s="27"/>
    </row>
    <row r="18" ht="27" customHeight="1" spans="1:3">
      <c r="A18" s="20"/>
      <c r="B18" s="24" t="s">
        <v>118</v>
      </c>
      <c r="C18" s="27"/>
    </row>
    <row r="19" ht="27" customHeight="1" spans="1:3">
      <c r="A19" s="20"/>
      <c r="B19" s="24" t="s">
        <v>119</v>
      </c>
      <c r="C19" s="27">
        <v>50000</v>
      </c>
    </row>
    <row r="20" ht="27" customHeight="1" spans="1:3">
      <c r="A20" s="20"/>
      <c r="B20" s="24" t="s">
        <v>120</v>
      </c>
      <c r="C20" s="27"/>
    </row>
    <row r="21" ht="27" customHeight="1" spans="1:3">
      <c r="A21" s="20"/>
      <c r="B21" s="24" t="s">
        <v>121</v>
      </c>
      <c r="C21" s="27"/>
    </row>
    <row r="22" ht="27" customHeight="1" spans="1:3">
      <c r="A22" s="20"/>
      <c r="B22" s="24" t="s">
        <v>122</v>
      </c>
      <c r="C22" s="27"/>
    </row>
    <row r="23" ht="27" customHeight="1" spans="1:3">
      <c r="A23" s="20"/>
      <c r="B23" s="24" t="s">
        <v>123</v>
      </c>
      <c r="C23" s="27"/>
    </row>
    <row r="24" ht="27" customHeight="1" spans="1:3">
      <c r="A24" s="20"/>
      <c r="B24" s="24" t="s">
        <v>124</v>
      </c>
      <c r="C24" s="27"/>
    </row>
    <row r="25" ht="27" customHeight="1" spans="1:3">
      <c r="A25" s="20"/>
      <c r="B25" s="24" t="s">
        <v>125</v>
      </c>
      <c r="C25" s="27"/>
    </row>
    <row r="26" ht="27" customHeight="1" spans="1:3">
      <c r="A26" s="20"/>
      <c r="B26" s="24" t="s">
        <v>126</v>
      </c>
      <c r="C26" s="27"/>
    </row>
    <row r="27" ht="27" customHeight="1" spans="1:3">
      <c r="A27" s="20"/>
      <c r="B27" s="24" t="s">
        <v>127</v>
      </c>
      <c r="C27" s="27"/>
    </row>
    <row r="28" ht="27" customHeight="1" spans="1:3">
      <c r="A28" s="20"/>
      <c r="B28" s="24" t="s">
        <v>128</v>
      </c>
      <c r="C28" s="27"/>
    </row>
    <row r="29" ht="27" customHeight="1" spans="1:3">
      <c r="A29" s="23" t="s">
        <v>112</v>
      </c>
      <c r="B29" s="24" t="s">
        <v>129</v>
      </c>
      <c r="C29" s="27"/>
    </row>
    <row r="30" ht="27" customHeight="1" spans="1:3">
      <c r="A30" s="23"/>
      <c r="B30" s="24" t="s">
        <v>130</v>
      </c>
      <c r="C30" s="27"/>
    </row>
    <row r="31" ht="27" customHeight="1" spans="1:3">
      <c r="A31" s="23"/>
      <c r="B31" s="24" t="s">
        <v>131</v>
      </c>
      <c r="C31" s="27"/>
    </row>
    <row r="32" ht="27" customHeight="1" spans="1:3">
      <c r="A32" s="23"/>
      <c r="B32" s="24" t="s">
        <v>132</v>
      </c>
      <c r="C32" s="27"/>
    </row>
    <row r="33" ht="27" customHeight="1" spans="1:3">
      <c r="A33" s="23"/>
      <c r="B33" s="24" t="s">
        <v>133</v>
      </c>
      <c r="C33" s="27"/>
    </row>
    <row r="34" ht="27" customHeight="1" spans="1:3">
      <c r="A34" s="23"/>
      <c r="B34" s="24" t="s">
        <v>134</v>
      </c>
      <c r="C34" s="27">
        <v>710000</v>
      </c>
    </row>
    <row r="35" ht="27" customHeight="1" spans="1:3">
      <c r="A35" s="20" t="s">
        <v>66</v>
      </c>
      <c r="B35" s="24" t="s">
        <v>105</v>
      </c>
      <c r="C35" s="27">
        <f>SUM(C36:C45)</f>
        <v>648307</v>
      </c>
    </row>
    <row r="36" ht="27" customHeight="1" spans="1:5">
      <c r="A36" s="20"/>
      <c r="B36" s="24" t="s">
        <v>135</v>
      </c>
      <c r="C36" s="30"/>
      <c r="D36" s="31"/>
      <c r="E36" s="32"/>
    </row>
    <row r="37" ht="27" customHeight="1" spans="1:5">
      <c r="A37" s="20"/>
      <c r="B37" s="24" t="s">
        <v>136</v>
      </c>
      <c r="C37" s="30"/>
      <c r="D37" s="31"/>
      <c r="E37" s="32"/>
    </row>
    <row r="38" ht="27" customHeight="1" spans="1:4">
      <c r="A38" s="20"/>
      <c r="B38" s="24" t="s">
        <v>137</v>
      </c>
      <c r="C38" s="27"/>
      <c r="D38" s="32"/>
    </row>
    <row r="39" ht="27" customHeight="1" spans="1:3">
      <c r="A39" s="20"/>
      <c r="B39" s="24" t="s">
        <v>138</v>
      </c>
      <c r="C39" s="27"/>
    </row>
    <row r="40" ht="27" customHeight="1" spans="1:3">
      <c r="A40" s="20"/>
      <c r="B40" s="24" t="s">
        <v>139</v>
      </c>
      <c r="C40" s="27"/>
    </row>
    <row r="41" ht="27" customHeight="1" spans="1:3">
      <c r="A41" s="20"/>
      <c r="B41" s="24" t="s">
        <v>140</v>
      </c>
      <c r="C41" s="27"/>
    </row>
    <row r="42" ht="27" customHeight="1" spans="1:3">
      <c r="A42" s="20"/>
      <c r="B42" s="24" t="s">
        <v>141</v>
      </c>
      <c r="C42" s="27">
        <f>327920+73706</f>
        <v>401626</v>
      </c>
    </row>
    <row r="43" ht="27" customHeight="1" spans="1:3">
      <c r="A43" s="20"/>
      <c r="B43" s="24" t="s">
        <v>142</v>
      </c>
      <c r="C43" s="27"/>
    </row>
    <row r="44" ht="27" customHeight="1" spans="1:3">
      <c r="A44" s="20"/>
      <c r="B44" s="24" t="s">
        <v>143</v>
      </c>
      <c r="C44" s="27">
        <v>5760</v>
      </c>
    </row>
    <row r="45" ht="27" customHeight="1" spans="1:3">
      <c r="A45" s="20"/>
      <c r="B45" s="24" t="s">
        <v>144</v>
      </c>
      <c r="C45" s="27">
        <v>240921</v>
      </c>
    </row>
    <row r="46" ht="27" customHeight="1" spans="1:3">
      <c r="A46" s="33"/>
      <c r="B46" s="26" t="s">
        <v>145</v>
      </c>
      <c r="C46" s="34"/>
    </row>
  </sheetData>
  <mergeCells count="8">
    <mergeCell ref="A1:C1"/>
    <mergeCell ref="A3:B3"/>
    <mergeCell ref="A4:B4"/>
    <mergeCell ref="A5:A11"/>
    <mergeCell ref="A12:A28"/>
    <mergeCell ref="A29:A34"/>
    <mergeCell ref="A35:A46"/>
    <mergeCell ref="C8:C9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16" workbookViewId="0">
      <selection activeCell="D28" sqref="D28"/>
    </sheetView>
  </sheetViews>
  <sheetFormatPr defaultColWidth="9" defaultRowHeight="12" outlineLevelCol="2"/>
  <cols>
    <col min="1" max="2" width="26.75" style="3" customWidth="1"/>
    <col min="3" max="3" width="19.75" style="3" customWidth="1"/>
    <col min="4" max="16384" width="9" style="3"/>
  </cols>
  <sheetData>
    <row r="1" ht="25.5" spans="1:3">
      <c r="A1" s="2" t="s">
        <v>146</v>
      </c>
      <c r="B1" s="2"/>
      <c r="C1" s="2"/>
    </row>
    <row r="2" ht="12.75" spans="3:3">
      <c r="C2" s="19" t="s">
        <v>147</v>
      </c>
    </row>
    <row r="3" ht="24" customHeight="1" spans="1:3">
      <c r="A3" s="12" t="s">
        <v>148</v>
      </c>
      <c r="B3" s="13"/>
      <c r="C3" s="14" t="s">
        <v>104</v>
      </c>
    </row>
    <row r="4" ht="24" customHeight="1" spans="1:3">
      <c r="A4" s="20" t="s">
        <v>43</v>
      </c>
      <c r="B4" s="21"/>
      <c r="C4" s="22">
        <f>SUM(C5+C10+C25)</f>
        <v>5191402</v>
      </c>
    </row>
    <row r="5" ht="24" customHeight="1" spans="1:3">
      <c r="A5" s="23" t="s">
        <v>149</v>
      </c>
      <c r="B5" s="21" t="s">
        <v>105</v>
      </c>
      <c r="C5" s="22">
        <f>SUM(C6:C9)</f>
        <v>3978757</v>
      </c>
    </row>
    <row r="6" ht="24" customHeight="1" spans="1:3">
      <c r="A6" s="23"/>
      <c r="B6" s="24" t="s">
        <v>150</v>
      </c>
      <c r="C6" s="22">
        <f>1300448+1032504+502204</f>
        <v>2835156</v>
      </c>
    </row>
    <row r="7" ht="24" customHeight="1" spans="1:3">
      <c r="A7" s="23"/>
      <c r="B7" s="24" t="s">
        <v>110</v>
      </c>
      <c r="C7" s="22">
        <f>401534+160614</f>
        <v>562148</v>
      </c>
    </row>
    <row r="8" ht="24" customHeight="1" spans="1:3">
      <c r="A8" s="23"/>
      <c r="B8" s="24" t="s">
        <v>144</v>
      </c>
      <c r="C8" s="22">
        <v>240921</v>
      </c>
    </row>
    <row r="9" ht="24" customHeight="1" spans="1:3">
      <c r="A9" s="23"/>
      <c r="B9" s="24" t="s">
        <v>111</v>
      </c>
      <c r="C9" s="22">
        <f>327920+12612</f>
        <v>340532</v>
      </c>
    </row>
    <row r="10" ht="24" customHeight="1" spans="1:3">
      <c r="A10" s="23" t="s">
        <v>151</v>
      </c>
      <c r="B10" s="21" t="s">
        <v>105</v>
      </c>
      <c r="C10" s="22">
        <f>SUM(C11:C20)</f>
        <v>925000</v>
      </c>
    </row>
    <row r="11" ht="24" customHeight="1" spans="1:3">
      <c r="A11" s="23"/>
      <c r="B11" s="24" t="s">
        <v>152</v>
      </c>
      <c r="C11" s="22">
        <v>165000</v>
      </c>
    </row>
    <row r="12" ht="24" customHeight="1" spans="1:3">
      <c r="A12" s="23"/>
      <c r="B12" s="24" t="s">
        <v>124</v>
      </c>
      <c r="C12" s="22"/>
    </row>
    <row r="13" ht="24" customHeight="1" spans="1:3">
      <c r="A13" s="23"/>
      <c r="B13" s="24" t="s">
        <v>125</v>
      </c>
      <c r="C13" s="22"/>
    </row>
    <row r="14" ht="24" customHeight="1" spans="1:3">
      <c r="A14" s="23"/>
      <c r="B14" s="24" t="s">
        <v>153</v>
      </c>
      <c r="C14" s="22"/>
    </row>
    <row r="15" ht="24" customHeight="1" spans="1:3">
      <c r="A15" s="23"/>
      <c r="B15" s="24" t="s">
        <v>132</v>
      </c>
      <c r="C15" s="22"/>
    </row>
    <row r="16" ht="24" customHeight="1" spans="1:3">
      <c r="A16" s="23"/>
      <c r="B16" s="24" t="s">
        <v>126</v>
      </c>
      <c r="C16" s="22"/>
    </row>
    <row r="17" ht="24" customHeight="1" spans="1:3">
      <c r="A17" s="23"/>
      <c r="B17" s="24" t="s">
        <v>130</v>
      </c>
      <c r="C17" s="22"/>
    </row>
    <row r="18" ht="24" customHeight="1" spans="1:3">
      <c r="A18" s="23"/>
      <c r="B18" s="24" t="s">
        <v>119</v>
      </c>
      <c r="C18" s="22">
        <v>50000</v>
      </c>
    </row>
    <row r="19" ht="24" customHeight="1" spans="1:3">
      <c r="A19" s="23"/>
      <c r="B19" s="24" t="s">
        <v>154</v>
      </c>
      <c r="C19" s="22"/>
    </row>
    <row r="20" ht="24" customHeight="1" spans="1:3">
      <c r="A20" s="23"/>
      <c r="B20" s="24" t="s">
        <v>134</v>
      </c>
      <c r="C20" s="22">
        <v>710000</v>
      </c>
    </row>
    <row r="21" ht="24" customHeight="1" spans="1:3">
      <c r="A21" s="23" t="s">
        <v>155</v>
      </c>
      <c r="B21" s="21" t="s">
        <v>105</v>
      </c>
      <c r="C21" s="22"/>
    </row>
    <row r="22" ht="24" customHeight="1" spans="1:3">
      <c r="A22" s="23"/>
      <c r="B22" s="24" t="s">
        <v>64</v>
      </c>
      <c r="C22" s="22"/>
    </row>
    <row r="23" ht="24" customHeight="1" spans="1:3">
      <c r="A23" s="23"/>
      <c r="B23" s="24" t="s">
        <v>65</v>
      </c>
      <c r="C23" s="22"/>
    </row>
    <row r="24" ht="24" customHeight="1" spans="1:3">
      <c r="A24" s="23"/>
      <c r="B24" s="24" t="s">
        <v>156</v>
      </c>
      <c r="C24" s="22"/>
    </row>
    <row r="25" ht="24" customHeight="1" spans="1:3">
      <c r="A25" s="23" t="s">
        <v>157</v>
      </c>
      <c r="B25" s="21" t="s">
        <v>105</v>
      </c>
      <c r="C25" s="22">
        <f>SUM(C26:C30)</f>
        <v>287645</v>
      </c>
    </row>
    <row r="26" ht="24" customHeight="1" spans="1:3">
      <c r="A26" s="23"/>
      <c r="B26" s="24" t="s">
        <v>158</v>
      </c>
      <c r="C26" s="22"/>
    </row>
    <row r="27" ht="24" customHeight="1" spans="1:3">
      <c r="A27" s="23"/>
      <c r="B27" s="24" t="s">
        <v>142</v>
      </c>
      <c r="C27" s="22"/>
    </row>
    <row r="28" ht="24" customHeight="1" spans="1:3">
      <c r="A28" s="23"/>
      <c r="B28" s="24" t="s">
        <v>159</v>
      </c>
      <c r="C28" s="22"/>
    </row>
    <row r="29" ht="24" customHeight="1" spans="1:3">
      <c r="A29" s="23"/>
      <c r="B29" s="24" t="s">
        <v>160</v>
      </c>
      <c r="C29" s="22"/>
    </row>
    <row r="30" ht="24" customHeight="1" spans="1:3">
      <c r="A30" s="25"/>
      <c r="B30" s="26" t="s">
        <v>145</v>
      </c>
      <c r="C30" s="18">
        <f>208179+73706+5760</f>
        <v>287645</v>
      </c>
    </row>
  </sheetData>
  <mergeCells count="7">
    <mergeCell ref="A1:C1"/>
    <mergeCell ref="A3:B3"/>
    <mergeCell ref="A4:B4"/>
    <mergeCell ref="A5:A9"/>
    <mergeCell ref="A10:A20"/>
    <mergeCell ref="A21:A24"/>
    <mergeCell ref="A25:A3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8" sqref="C8"/>
    </sheetView>
  </sheetViews>
  <sheetFormatPr defaultColWidth="9" defaultRowHeight="12" outlineLevelRow="4" outlineLevelCol="4"/>
  <cols>
    <col min="1" max="1" width="13.375" style="3" customWidth="1"/>
    <col min="2" max="2" width="23.875" style="3" customWidth="1"/>
    <col min="3" max="3" width="11.5" style="3" customWidth="1"/>
    <col min="4" max="5" width="16.625" style="3" customWidth="1"/>
    <col min="6" max="16384" width="9" style="3"/>
  </cols>
  <sheetData>
    <row r="1" ht="40.5" customHeight="1" spans="1:5">
      <c r="A1" s="2" t="s">
        <v>161</v>
      </c>
      <c r="B1" s="2"/>
      <c r="C1" s="2"/>
      <c r="D1" s="2"/>
      <c r="E1" s="2"/>
    </row>
    <row r="2" ht="18.75" customHeight="1" spans="5:5">
      <c r="E2" s="3" t="s">
        <v>1</v>
      </c>
    </row>
    <row r="3" ht="36.75" customHeight="1" spans="1:5">
      <c r="A3" s="12" t="s">
        <v>40</v>
      </c>
      <c r="B3" s="13" t="s">
        <v>162</v>
      </c>
      <c r="C3" s="13" t="s">
        <v>105</v>
      </c>
      <c r="D3" s="13" t="s">
        <v>99</v>
      </c>
      <c r="E3" s="14" t="s">
        <v>67</v>
      </c>
    </row>
    <row r="4" ht="36.75" customHeight="1" spans="1:5">
      <c r="A4" s="15"/>
      <c r="B4" s="16"/>
      <c r="C4" s="17"/>
      <c r="D4" s="17"/>
      <c r="E4" s="18"/>
    </row>
    <row r="5" ht="25.5" customHeight="1" spans="1:1">
      <c r="A5" s="3" t="s">
        <v>163</v>
      </c>
    </row>
  </sheetData>
  <mergeCells count="1">
    <mergeCell ref="A1:E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C9" sqref="C9"/>
    </sheetView>
  </sheetViews>
  <sheetFormatPr defaultColWidth="9" defaultRowHeight="13.5" outlineLevelCol="1"/>
  <cols>
    <col min="1" max="1" width="44.375" customWidth="1"/>
    <col min="2" max="2" width="37.75" customWidth="1"/>
  </cols>
  <sheetData>
    <row r="1" s="1" customFormat="1" ht="40.5" customHeight="1" spans="1:2">
      <c r="A1" s="2" t="s">
        <v>164</v>
      </c>
      <c r="B1" s="2"/>
    </row>
    <row r="2" ht="20.25" customHeight="1" spans="2:2">
      <c r="B2" s="3" t="s">
        <v>165</v>
      </c>
    </row>
    <row r="3" ht="36.75" customHeight="1" spans="1:2">
      <c r="A3" s="4" t="s">
        <v>166</v>
      </c>
      <c r="B3" s="5" t="s">
        <v>167</v>
      </c>
    </row>
    <row r="4" ht="36.75" customHeight="1" spans="1:2">
      <c r="A4" s="6" t="s">
        <v>57</v>
      </c>
      <c r="B4" s="7">
        <f>SUM(B7)</f>
        <v>5</v>
      </c>
    </row>
    <row r="5" ht="36.75" customHeight="1" spans="1:2">
      <c r="A5" s="8" t="s">
        <v>168</v>
      </c>
      <c r="B5" s="7"/>
    </row>
    <row r="6" ht="36.75" customHeight="1" spans="1:2">
      <c r="A6" s="8" t="s">
        <v>169</v>
      </c>
      <c r="B6" s="7"/>
    </row>
    <row r="7" ht="36.75" customHeight="1" spans="1:2">
      <c r="A7" s="9" t="s">
        <v>170</v>
      </c>
      <c r="B7" s="7">
        <v>5</v>
      </c>
    </row>
    <row r="8" ht="36.75" customHeight="1" spans="1:2">
      <c r="A8" s="9" t="s">
        <v>171</v>
      </c>
      <c r="B8" s="7"/>
    </row>
    <row r="9" ht="36.75" customHeight="1" spans="1:2">
      <c r="A9" s="10" t="s">
        <v>172</v>
      </c>
      <c r="B9" s="11">
        <v>5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部门收支总表</vt:lpstr>
      <vt:lpstr>部门收入总表</vt:lpstr>
      <vt:lpstr>部门支出总表</vt:lpstr>
      <vt:lpstr>财政拨款总表</vt:lpstr>
      <vt:lpstr>一般公共预算支出表</vt:lpstr>
      <vt:lpstr>部门预算经济科目</vt:lpstr>
      <vt:lpstr>政府预算经济科目</vt:lpstr>
      <vt:lpstr>政府性基金预算支出表</vt:lpstr>
      <vt:lpstr>公共财政拨款“三公”经费预算表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2018-02-08T00:41:00Z</dcterms:created>
  <cp:lastPrinted>2018-02-08T01:45:00Z</cp:lastPrinted>
  <dcterms:modified xsi:type="dcterms:W3CDTF">2018-05-29T08:24:51Z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